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Users/christianpeebles/Desktop/"/>
    </mc:Choice>
  </mc:AlternateContent>
  <xr:revisionPtr revIDLastSave="0" documentId="8_{070504A6-588C-B347-8CF4-90F7D86058B1}" xr6:coauthVersionLast="47" xr6:coauthVersionMax="47" xr10:uidLastSave="{00000000-0000-0000-0000-000000000000}"/>
  <workbookProtection workbookAlgorithmName="SHA-512" workbookHashValue="4fcVrRC1ss4d0pGVGgtDwxpF8tBuwKk8RaeTEOoFIZPg56dXjoI6UtrzHUCgQG3YCmW2qdXX6vlS+0p3uYpFJA==" workbookSaltValue="Xl1LuVPqsm8OGIlLjofxCw==" workbookSpinCount="100000" lockStructure="1"/>
  <bookViews>
    <workbookView xWindow="40000" yWindow="1620" windowWidth="46480" windowHeight="25980" xr2:uid="{8655956C-7EC1-488E-ADE1-5512F70FCB9D}"/>
  </bookViews>
  <sheets>
    <sheet name="DSCR Cal." sheetId="8" r:id="rId1"/>
    <sheet name="Sheet1" sheetId="9"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 i="8" l="1"/>
  <c r="L8" i="8" s="1"/>
  <c r="L11" i="8" s="1"/>
  <c r="F7" i="8"/>
  <c r="L7" i="8" s="1"/>
  <c r="L10" i="8" s="1"/>
</calcChain>
</file>

<file path=xl/sharedStrings.xml><?xml version="1.0" encoding="utf-8"?>
<sst xmlns="http://schemas.openxmlformats.org/spreadsheetml/2006/main" count="23" uniqueCount="23">
  <si>
    <t>Yes</t>
  </si>
  <si>
    <t xml:space="preserve"> DSCR CALCULATION WORKSHEET</t>
  </si>
  <si>
    <t>Please complete white fields</t>
  </si>
  <si>
    <t>Loan Amount</t>
  </si>
  <si>
    <t>Note Rate</t>
  </si>
  <si>
    <t>Term</t>
  </si>
  <si>
    <t>Monthly HOA</t>
  </si>
  <si>
    <t>Proposed P&amp;I Payment</t>
  </si>
  <si>
    <t>Total PITIA</t>
  </si>
  <si>
    <t>IO Payment</t>
  </si>
  <si>
    <t>Total ITIA</t>
  </si>
  <si>
    <t>Subject Property PITIA DSCR</t>
  </si>
  <si>
    <t>Subject Property ITIA DSCR</t>
  </si>
  <si>
    <t>Interest Only?</t>
  </si>
  <si>
    <t>Rents Used for qualifying</t>
  </si>
  <si>
    <t>Monthly HOI</t>
  </si>
  <si>
    <t>Monthly Taxes</t>
  </si>
  <si>
    <t>Monthly Flood Insurance</t>
  </si>
  <si>
    <t>No</t>
  </si>
  <si>
    <t>NonQM DSCR Calculation Worksheet</t>
  </si>
  <si>
    <t>PITIA stands for Principal, Interest, Taxes, Insurance, and Association dues. The information provided by this calculator is for illustrative purposes only, and accuracy is not guaranteed. All income information are projections only and provided for comparison purposes only. This calculator does not have the ability to pre-qualify submissions for any loan program. No results provided constitute a credit decision or an offer for the extension of credit. Actual determination of income requires independent verification. Qualification for loan programs requires specific borrower and property information, &amp; other information which is not gathered by this calculator.</t>
  </si>
  <si>
    <t>Notes &amp; Disclaimer</t>
  </si>
  <si>
    <t>Questions? Email info@k2capital.com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</si>
</sst>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0.000%"/>
    <numFmt numFmtId="165" formatCode="0.0000"/>
  </numFmts>
  <fonts count="9" x14ac:knownFonts="1">
    <font>
      <sz val="11"/>
      <color theme="1"/>
      <name val="Calibri"/>
      <family val="2"/>
      <scheme val="minor"/>
    </font>
    <font>
      <b/>
      <sz val="11"/>
      <color theme="1"/>
      <name val="Calibri"/>
      <family val="2"/>
      <scheme val="minor"/>
    </font>
    <font>
      <b/>
      <sz val="11"/>
      <color theme="0"/>
      <name val="Calibri"/>
      <family val="2"/>
      <scheme val="minor"/>
    </font>
    <font>
      <b/>
      <sz val="36"/>
      <color theme="0"/>
      <name val="Calibri"/>
      <family val="2"/>
      <scheme val="minor"/>
    </font>
    <font>
      <b/>
      <sz val="28"/>
      <color theme="0"/>
      <name val="Calibri"/>
      <family val="2"/>
      <scheme val="minor"/>
    </font>
    <font>
      <b/>
      <sz val="14"/>
      <color rgb="FF214080"/>
      <name val="Calibri"/>
      <family val="2"/>
      <scheme val="minor"/>
    </font>
    <font>
      <b/>
      <sz val="14"/>
      <color theme="0"/>
      <name val="Aptos"/>
    </font>
    <font>
      <b/>
      <sz val="14"/>
      <color theme="1"/>
      <name val="Aptos"/>
    </font>
    <font>
      <b/>
      <sz val="14"/>
      <name val="Aptos"/>
    </font>
  </fonts>
  <fills count="9">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2499DB"/>
        <bgColor indexed="64"/>
      </patternFill>
    </fill>
    <fill>
      <patternFill patternType="solid">
        <fgColor rgb="FF214080"/>
        <bgColor indexed="64"/>
      </patternFill>
    </fill>
    <fill>
      <patternFill patternType="solid">
        <fgColor rgb="FFFFFF00"/>
        <bgColor indexed="64"/>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s>
  <cellStyleXfs count="1">
    <xf numFmtId="0" fontId="0" fillId="0" borderId="0"/>
  </cellStyleXfs>
  <cellXfs count="55">
    <xf numFmtId="0" fontId="0" fillId="0" borderId="0" xfId="0"/>
    <xf numFmtId="0" fontId="3" fillId="0" borderId="0" xfId="0" applyFont="1" applyAlignment="1" applyProtection="1">
      <alignment vertical="center"/>
      <protection hidden="1"/>
    </xf>
    <xf numFmtId="8" fontId="1" fillId="0" borderId="2" xfId="0" applyNumberFormat="1" applyFont="1" applyBorder="1" applyAlignment="1" applyProtection="1">
      <alignment horizontal="center"/>
      <protection locked="0"/>
    </xf>
    <xf numFmtId="8" fontId="1" fillId="0" borderId="12" xfId="0" applyNumberFormat="1" applyFont="1" applyBorder="1" applyAlignment="1" applyProtection="1">
      <alignment horizontal="center"/>
      <protection locked="0"/>
    </xf>
    <xf numFmtId="8" fontId="1" fillId="0" borderId="1" xfId="0" applyNumberFormat="1" applyFont="1" applyBorder="1" applyAlignment="1" applyProtection="1">
      <alignment horizontal="center"/>
      <protection locked="0"/>
    </xf>
    <xf numFmtId="8" fontId="1" fillId="0" borderId="6" xfId="0" applyNumberFormat="1" applyFont="1" applyBorder="1" applyAlignment="1" applyProtection="1">
      <alignment horizontal="center"/>
      <protection locked="0"/>
    </xf>
    <xf numFmtId="8" fontId="1" fillId="3" borderId="2" xfId="0" applyNumberFormat="1" applyFont="1" applyFill="1" applyBorder="1" applyAlignment="1" applyProtection="1">
      <alignment horizontal="center"/>
      <protection locked="0"/>
    </xf>
    <xf numFmtId="8" fontId="1" fillId="3" borderId="12" xfId="0" applyNumberFormat="1" applyFont="1" applyFill="1" applyBorder="1" applyAlignment="1" applyProtection="1">
      <alignment horizontal="center"/>
      <protection locked="0"/>
    </xf>
    <xf numFmtId="8" fontId="1" fillId="4" borderId="1" xfId="0" applyNumberFormat="1" applyFont="1" applyFill="1" applyBorder="1" applyAlignment="1" applyProtection="1">
      <alignment horizontal="center"/>
      <protection hidden="1"/>
    </xf>
    <xf numFmtId="8" fontId="1" fillId="4" borderId="6" xfId="0" applyNumberFormat="1" applyFont="1" applyFill="1" applyBorder="1" applyAlignment="1" applyProtection="1">
      <alignment horizontal="center"/>
      <protection hidden="1"/>
    </xf>
    <xf numFmtId="0" fontId="2" fillId="2" borderId="8" xfId="0" applyFont="1" applyFill="1" applyBorder="1" applyAlignment="1">
      <alignment horizontal="left"/>
    </xf>
    <xf numFmtId="0" fontId="2" fillId="2" borderId="9" xfId="0" applyFont="1" applyFill="1" applyBorder="1" applyAlignment="1">
      <alignment horizontal="left"/>
    </xf>
    <xf numFmtId="0" fontId="2" fillId="2" borderId="10" xfId="0" applyFont="1" applyFill="1" applyBorder="1" applyAlignment="1">
      <alignment horizontal="left"/>
    </xf>
    <xf numFmtId="0" fontId="0" fillId="0" borderId="17" xfId="0" applyBorder="1" applyAlignment="1">
      <alignment horizontal="left" wrapText="1"/>
    </xf>
    <xf numFmtId="0" fontId="0" fillId="0" borderId="0" xfId="0" applyAlignment="1">
      <alignment horizontal="left" wrapText="1"/>
    </xf>
    <xf numFmtId="0" fontId="0" fillId="0" borderId="18" xfId="0" applyBorder="1" applyAlignment="1">
      <alignment horizontal="left" wrapText="1"/>
    </xf>
    <xf numFmtId="0" fontId="0" fillId="0" borderId="19" xfId="0" applyBorder="1" applyAlignment="1">
      <alignment horizontal="left" wrapText="1"/>
    </xf>
    <xf numFmtId="0" fontId="0" fillId="0" borderId="20" xfId="0" applyBorder="1" applyAlignment="1">
      <alignment horizontal="left" wrapText="1"/>
    </xf>
    <xf numFmtId="0" fontId="0" fillId="0" borderId="21" xfId="0" applyBorder="1" applyAlignment="1">
      <alignment horizontal="left" wrapText="1"/>
    </xf>
    <xf numFmtId="165" fontId="1" fillId="5" borderId="2" xfId="0" applyNumberFormat="1" applyFont="1" applyFill="1" applyBorder="1" applyAlignment="1" applyProtection="1">
      <alignment horizontal="center"/>
      <protection hidden="1"/>
    </xf>
    <xf numFmtId="165" fontId="1" fillId="5" borderId="12" xfId="0" applyNumberFormat="1" applyFont="1" applyFill="1" applyBorder="1" applyAlignment="1" applyProtection="1">
      <alignment horizontal="center"/>
      <protection hidden="1"/>
    </xf>
    <xf numFmtId="165" fontId="1" fillId="5" borderId="15" xfId="0" applyNumberFormat="1" applyFont="1" applyFill="1" applyBorder="1" applyAlignment="1" applyProtection="1">
      <alignment horizontal="center"/>
      <protection hidden="1"/>
    </xf>
    <xf numFmtId="165" fontId="1" fillId="5" borderId="16" xfId="0" applyNumberFormat="1" applyFont="1" applyFill="1" applyBorder="1" applyAlignment="1" applyProtection="1">
      <alignment horizontal="center"/>
      <protection hidden="1"/>
    </xf>
    <xf numFmtId="0" fontId="4" fillId="7" borderId="8" xfId="0" applyFont="1" applyFill="1" applyBorder="1" applyAlignment="1" applyProtection="1">
      <alignment horizontal="right" vertical="center"/>
      <protection hidden="1"/>
    </xf>
    <xf numFmtId="0" fontId="4" fillId="7" borderId="9" xfId="0" applyFont="1" applyFill="1" applyBorder="1" applyAlignment="1" applyProtection="1">
      <alignment horizontal="right" vertical="center"/>
      <protection hidden="1"/>
    </xf>
    <xf numFmtId="0" fontId="4" fillId="7" borderId="10" xfId="0" applyFont="1" applyFill="1" applyBorder="1" applyAlignment="1" applyProtection="1">
      <alignment horizontal="right" vertical="center"/>
      <protection hidden="1"/>
    </xf>
    <xf numFmtId="0" fontId="0" fillId="8" borderId="9" xfId="0" applyFont="1" applyFill="1" applyBorder="1" applyAlignment="1"/>
    <xf numFmtId="0" fontId="0" fillId="0" borderId="9" xfId="0" applyBorder="1" applyAlignment="1"/>
    <xf numFmtId="0" fontId="5" fillId="8" borderId="8" xfId="0" applyFont="1" applyFill="1" applyBorder="1" applyAlignment="1" applyProtection="1">
      <alignment horizontal="center" vertical="center"/>
      <protection hidden="1"/>
    </xf>
    <xf numFmtId="0" fontId="5" fillId="8" borderId="9" xfId="0" applyFont="1" applyFill="1" applyBorder="1" applyAlignment="1" applyProtection="1">
      <alignment horizontal="center" vertical="center"/>
      <protection hidden="1"/>
    </xf>
    <xf numFmtId="0" fontId="5" fillId="8" borderId="10" xfId="0" applyFont="1" applyFill="1" applyBorder="1" applyAlignment="1" applyProtection="1">
      <alignment horizontal="center" vertical="center"/>
      <protection hidden="1"/>
    </xf>
    <xf numFmtId="0" fontId="6" fillId="6" borderId="22" xfId="0" applyFont="1" applyFill="1" applyBorder="1" applyAlignment="1" applyProtection="1">
      <alignment horizontal="left" vertical="center"/>
      <protection hidden="1"/>
    </xf>
    <xf numFmtId="0" fontId="6" fillId="6" borderId="23" xfId="0" applyFont="1" applyFill="1" applyBorder="1" applyAlignment="1" applyProtection="1">
      <alignment horizontal="left" vertical="center"/>
      <protection hidden="1"/>
    </xf>
    <xf numFmtId="0" fontId="6" fillId="6" borderId="24" xfId="0" applyFont="1" applyFill="1" applyBorder="1" applyAlignment="1" applyProtection="1">
      <alignment horizontal="left" vertical="center"/>
      <protection hidden="1"/>
    </xf>
    <xf numFmtId="6" fontId="7" fillId="0" borderId="28" xfId="0" applyNumberFormat="1" applyFont="1" applyBorder="1" applyAlignment="1" applyProtection="1">
      <alignment horizontal="center" vertical="center"/>
      <protection locked="0"/>
    </xf>
    <xf numFmtId="6" fontId="7" fillId="0" borderId="24" xfId="0" applyNumberFormat="1" applyFont="1" applyBorder="1" applyAlignment="1" applyProtection="1">
      <alignment horizontal="center" vertical="center"/>
      <protection locked="0"/>
    </xf>
    <xf numFmtId="0" fontId="6" fillId="6" borderId="1" xfId="0" applyFont="1" applyFill="1" applyBorder="1" applyAlignment="1" applyProtection="1">
      <alignment horizontal="left"/>
      <protection hidden="1"/>
    </xf>
    <xf numFmtId="0" fontId="6" fillId="6" borderId="25" xfId="0" applyFont="1" applyFill="1" applyBorder="1" applyAlignment="1" applyProtection="1">
      <alignment horizontal="left" vertical="center"/>
      <protection hidden="1"/>
    </xf>
    <xf numFmtId="0" fontId="6" fillId="6" borderId="26" xfId="0" applyFont="1" applyFill="1" applyBorder="1" applyAlignment="1" applyProtection="1">
      <alignment horizontal="left" vertical="center"/>
      <protection hidden="1"/>
    </xf>
    <xf numFmtId="0" fontId="6" fillId="6" borderId="27" xfId="0" applyFont="1" applyFill="1" applyBorder="1" applyAlignment="1" applyProtection="1">
      <alignment horizontal="left" vertical="center"/>
      <protection hidden="1"/>
    </xf>
    <xf numFmtId="6" fontId="7" fillId="0" borderId="29" xfId="0" applyNumberFormat="1" applyFont="1" applyBorder="1" applyAlignment="1" applyProtection="1">
      <alignment horizontal="center" vertical="center"/>
      <protection locked="0"/>
    </xf>
    <xf numFmtId="6" fontId="7" fillId="0" borderId="27" xfId="0" applyNumberFormat="1" applyFont="1" applyBorder="1" applyAlignment="1" applyProtection="1">
      <alignment horizontal="center" vertical="center"/>
      <protection locked="0"/>
    </xf>
    <xf numFmtId="0" fontId="6" fillId="6" borderId="2" xfId="0" applyFont="1" applyFill="1" applyBorder="1" applyAlignment="1" applyProtection="1">
      <alignment horizontal="left"/>
      <protection hidden="1"/>
    </xf>
    <xf numFmtId="0" fontId="6" fillId="6" borderId="3" xfId="0" applyFont="1" applyFill="1" applyBorder="1" applyAlignment="1" applyProtection="1">
      <alignment horizontal="left"/>
      <protection hidden="1"/>
    </xf>
    <xf numFmtId="0" fontId="6" fillId="6" borderId="4" xfId="0" applyFont="1" applyFill="1" applyBorder="1" applyAlignment="1" applyProtection="1">
      <alignment horizontal="left"/>
      <protection hidden="1"/>
    </xf>
    <xf numFmtId="0" fontId="6" fillId="6" borderId="5" xfId="0" applyFont="1" applyFill="1" applyBorder="1" applyAlignment="1" applyProtection="1">
      <alignment horizontal="left"/>
      <protection hidden="1"/>
    </xf>
    <xf numFmtId="164" fontId="7" fillId="0" borderId="1" xfId="0" applyNumberFormat="1" applyFont="1" applyBorder="1" applyAlignment="1" applyProtection="1">
      <alignment horizontal="center"/>
      <protection locked="0"/>
    </xf>
    <xf numFmtId="164" fontId="6" fillId="6" borderId="1" xfId="0" applyNumberFormat="1" applyFont="1" applyFill="1" applyBorder="1" applyAlignment="1" applyProtection="1">
      <alignment horizontal="left"/>
      <protection hidden="1"/>
    </xf>
    <xf numFmtId="0" fontId="7" fillId="4" borderId="1" xfId="0" applyFont="1" applyFill="1" applyBorder="1" applyAlignment="1" applyProtection="1">
      <alignment horizontal="center"/>
      <protection hidden="1"/>
    </xf>
    <xf numFmtId="8" fontId="7" fillId="4" borderId="1" xfId="0" applyNumberFormat="1" applyFont="1" applyFill="1" applyBorder="1" applyAlignment="1" applyProtection="1">
      <alignment horizontal="center"/>
      <protection hidden="1"/>
    </xf>
    <xf numFmtId="0" fontId="6" fillId="6" borderId="11" xfId="0" applyFont="1" applyFill="1" applyBorder="1" applyAlignment="1" applyProtection="1">
      <alignment horizontal="left"/>
      <protection hidden="1"/>
    </xf>
    <xf numFmtId="0" fontId="6" fillId="6" borderId="13" xfId="0" applyFont="1" applyFill="1" applyBorder="1" applyAlignment="1" applyProtection="1">
      <alignment horizontal="left"/>
      <protection hidden="1"/>
    </xf>
    <xf numFmtId="0" fontId="6" fillId="6" borderId="14" xfId="0" applyFont="1" applyFill="1" applyBorder="1" applyAlignment="1" applyProtection="1">
      <alignment horizontal="left"/>
      <protection hidden="1"/>
    </xf>
    <xf numFmtId="0" fontId="6" fillId="7" borderId="14" xfId="0" applyFont="1" applyFill="1" applyBorder="1" applyAlignment="1" applyProtection="1">
      <alignment horizontal="center"/>
      <protection hidden="1"/>
    </xf>
    <xf numFmtId="0" fontId="8" fillId="3" borderId="7" xfId="0" applyFont="1" applyFill="1" applyBorder="1" applyAlignment="1" applyProtection="1">
      <alignment horizontal="center"/>
      <protection locked="0" hidden="1"/>
    </xf>
  </cellXfs>
  <cellStyles count="1">
    <cellStyle name="Normal" xfId="0" builtinId="0"/>
  </cellStyles>
  <dxfs count="7">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214080"/>
      <color rgb="FF2499DB"/>
      <color rgb="FF78549F"/>
      <color rgb="FFFF5050"/>
      <color rgb="FFD6B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121781</xdr:colOff>
      <xdr:row>0</xdr:row>
      <xdr:rowOff>57990</xdr:rowOff>
    </xdr:from>
    <xdr:to>
      <xdr:col>3</xdr:col>
      <xdr:colOff>533516</xdr:colOff>
      <xdr:row>0</xdr:row>
      <xdr:rowOff>574791</xdr:rowOff>
    </xdr:to>
    <xdr:pic>
      <xdr:nvPicPr>
        <xdr:cNvPr id="3" name="Picture 2">
          <a:extLst>
            <a:ext uri="{FF2B5EF4-FFF2-40B4-BE49-F238E27FC236}">
              <a16:creationId xmlns:a16="http://schemas.microsoft.com/office/drawing/2014/main" id="{5531161E-BD39-6195-E41F-69B038EA0A9B}"/>
            </a:ext>
          </a:extLst>
        </xdr:cNvPr>
        <xdr:cNvPicPr>
          <a:picLocks noChangeAspect="1"/>
        </xdr:cNvPicPr>
      </xdr:nvPicPr>
      <xdr:blipFill>
        <a:blip xmlns:r="http://schemas.openxmlformats.org/officeDocument/2006/relationships" r:embed="rId1"/>
        <a:stretch>
          <a:fillRect/>
        </a:stretch>
      </xdr:blipFill>
      <xdr:spPr>
        <a:xfrm>
          <a:off x="249361" y="57990"/>
          <a:ext cx="1757123" cy="516801"/>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41E91D-5E44-4949-B4A9-E7D517BC654E}">
  <dimension ref="A1:M18"/>
  <sheetViews>
    <sheetView showGridLines="0" tabSelected="1" zoomScale="219" zoomScaleNormal="219" workbookViewId="0">
      <selection activeCell="B18" sqref="B18:E18"/>
    </sheetView>
  </sheetViews>
  <sheetFormatPr baseColWidth="10" defaultColWidth="8.83203125" defaultRowHeight="15" x14ac:dyDescent="0.2"/>
  <cols>
    <col min="1" max="1" width="1.6640625" customWidth="1"/>
    <col min="10" max="10" width="9.83203125" bestFit="1" customWidth="1"/>
  </cols>
  <sheetData>
    <row r="1" spans="1:13" ht="48" thickBot="1" x14ac:dyDescent="0.25">
      <c r="A1" s="1" t="s">
        <v>1</v>
      </c>
      <c r="B1" s="23" t="s">
        <v>19</v>
      </c>
      <c r="C1" s="24"/>
      <c r="D1" s="24"/>
      <c r="E1" s="24"/>
      <c r="F1" s="24"/>
      <c r="G1" s="24"/>
      <c r="H1" s="24"/>
      <c r="I1" s="24"/>
      <c r="J1" s="24"/>
      <c r="K1" s="24"/>
      <c r="L1" s="24"/>
      <c r="M1" s="25"/>
    </row>
    <row r="2" spans="1:13" ht="21" customHeight="1" x14ac:dyDescent="0.2">
      <c r="B2" s="28" t="s">
        <v>2</v>
      </c>
      <c r="C2" s="29"/>
      <c r="D2" s="29"/>
      <c r="E2" s="29"/>
      <c r="F2" s="29"/>
      <c r="G2" s="29"/>
      <c r="H2" s="29"/>
      <c r="I2" s="29"/>
      <c r="J2" s="29"/>
      <c r="K2" s="29"/>
      <c r="L2" s="29"/>
      <c r="M2" s="30"/>
    </row>
    <row r="3" spans="1:13" ht="18.75" customHeight="1" x14ac:dyDescent="0.25">
      <c r="B3" s="31" t="s">
        <v>3</v>
      </c>
      <c r="C3" s="32"/>
      <c r="D3" s="32"/>
      <c r="E3" s="33"/>
      <c r="F3" s="34">
        <v>300000</v>
      </c>
      <c r="G3" s="35"/>
      <c r="H3" s="36" t="s">
        <v>15</v>
      </c>
      <c r="I3" s="36"/>
      <c r="J3" s="36"/>
      <c r="K3" s="36"/>
      <c r="L3" s="4">
        <v>100</v>
      </c>
      <c r="M3" s="5"/>
    </row>
    <row r="4" spans="1:13" ht="18.75" customHeight="1" x14ac:dyDescent="0.25">
      <c r="B4" s="37"/>
      <c r="C4" s="38"/>
      <c r="D4" s="38"/>
      <c r="E4" s="39"/>
      <c r="F4" s="40"/>
      <c r="G4" s="41"/>
      <c r="H4" s="42" t="s">
        <v>16</v>
      </c>
      <c r="I4" s="43"/>
      <c r="J4" s="43"/>
      <c r="K4" s="44"/>
      <c r="L4" s="2">
        <v>450</v>
      </c>
      <c r="M4" s="3"/>
    </row>
    <row r="5" spans="1:13" ht="18.75" customHeight="1" x14ac:dyDescent="0.25">
      <c r="B5" s="45" t="s">
        <v>4</v>
      </c>
      <c r="C5" s="36"/>
      <c r="D5" s="36"/>
      <c r="E5" s="36"/>
      <c r="F5" s="46">
        <v>7.0000000000000007E-2</v>
      </c>
      <c r="G5" s="46"/>
      <c r="H5" s="47" t="s">
        <v>6</v>
      </c>
      <c r="I5" s="47"/>
      <c r="J5" s="47"/>
      <c r="K5" s="47"/>
      <c r="L5" s="4">
        <v>300</v>
      </c>
      <c r="M5" s="5"/>
    </row>
    <row r="6" spans="1:13" ht="18.75" customHeight="1" x14ac:dyDescent="0.25">
      <c r="B6" s="45" t="s">
        <v>5</v>
      </c>
      <c r="C6" s="36"/>
      <c r="D6" s="36"/>
      <c r="E6" s="36"/>
      <c r="F6" s="48">
        <v>360</v>
      </c>
      <c r="G6" s="48"/>
      <c r="H6" s="36" t="s">
        <v>17</v>
      </c>
      <c r="I6" s="36"/>
      <c r="J6" s="36"/>
      <c r="K6" s="36"/>
      <c r="L6" s="4">
        <v>250</v>
      </c>
      <c r="M6" s="5"/>
    </row>
    <row r="7" spans="1:13" ht="19" x14ac:dyDescent="0.25">
      <c r="B7" s="45" t="s">
        <v>7</v>
      </c>
      <c r="C7" s="36"/>
      <c r="D7" s="36"/>
      <c r="E7" s="36"/>
      <c r="F7" s="49">
        <f>-PMT(F5/12,F6,F3,0)</f>
        <v>1995.9074855375497</v>
      </c>
      <c r="G7" s="49"/>
      <c r="H7" s="36" t="s">
        <v>8</v>
      </c>
      <c r="I7" s="36"/>
      <c r="J7" s="36"/>
      <c r="K7" s="36"/>
      <c r="L7" s="8">
        <f>F7+L3+L4+L5+L6</f>
        <v>3095.9074855375497</v>
      </c>
      <c r="M7" s="9"/>
    </row>
    <row r="8" spans="1:13" ht="19" x14ac:dyDescent="0.25">
      <c r="B8" s="45" t="s">
        <v>9</v>
      </c>
      <c r="C8" s="36"/>
      <c r="D8" s="36"/>
      <c r="E8" s="36"/>
      <c r="F8" s="49">
        <f>F3*F5/12</f>
        <v>1750.0000000000002</v>
      </c>
      <c r="G8" s="49"/>
      <c r="H8" s="42" t="s">
        <v>10</v>
      </c>
      <c r="I8" s="43"/>
      <c r="J8" s="43"/>
      <c r="K8" s="44"/>
      <c r="L8" s="8">
        <f>F8+L3+L4+L5+L6</f>
        <v>2850</v>
      </c>
      <c r="M8" s="9"/>
    </row>
    <row r="9" spans="1:13" ht="19" x14ac:dyDescent="0.25">
      <c r="B9" s="50" t="s">
        <v>14</v>
      </c>
      <c r="C9" s="43"/>
      <c r="D9" s="43"/>
      <c r="E9" s="43"/>
      <c r="F9" s="43"/>
      <c r="G9" s="43"/>
      <c r="H9" s="43"/>
      <c r="I9" s="43"/>
      <c r="J9" s="43"/>
      <c r="K9" s="44"/>
      <c r="L9" s="6">
        <v>3000</v>
      </c>
      <c r="M9" s="7"/>
    </row>
    <row r="10" spans="1:13" ht="19" x14ac:dyDescent="0.25">
      <c r="B10" s="50" t="s">
        <v>11</v>
      </c>
      <c r="C10" s="43"/>
      <c r="D10" s="43"/>
      <c r="E10" s="43"/>
      <c r="F10" s="43"/>
      <c r="G10" s="43"/>
      <c r="H10" s="43"/>
      <c r="I10" s="43"/>
      <c r="J10" s="43"/>
      <c r="K10" s="44"/>
      <c r="L10" s="19">
        <f>L9/L7</f>
        <v>0.96902120428805483</v>
      </c>
      <c r="M10" s="20"/>
    </row>
    <row r="11" spans="1:13" ht="20" thickBot="1" x14ac:dyDescent="0.3">
      <c r="B11" s="51" t="s">
        <v>12</v>
      </c>
      <c r="C11" s="52"/>
      <c r="D11" s="52"/>
      <c r="E11" s="52"/>
      <c r="F11" s="52"/>
      <c r="G11" s="52"/>
      <c r="H11" s="52"/>
      <c r="I11" s="53" t="s">
        <v>13</v>
      </c>
      <c r="J11" s="53"/>
      <c r="K11" s="54"/>
      <c r="L11" s="21">
        <f>L9/L8</f>
        <v>1.0526315789473684</v>
      </c>
      <c r="M11" s="22"/>
    </row>
    <row r="12" spans="1:13" x14ac:dyDescent="0.2">
      <c r="B12" s="10" t="s">
        <v>21</v>
      </c>
      <c r="C12" s="11"/>
      <c r="D12" s="11"/>
      <c r="E12" s="11"/>
      <c r="F12" s="11"/>
      <c r="G12" s="11"/>
      <c r="H12" s="11"/>
      <c r="I12" s="11"/>
      <c r="J12" s="11"/>
      <c r="K12" s="11"/>
      <c r="L12" s="11"/>
      <c r="M12" s="12"/>
    </row>
    <row r="13" spans="1:13" x14ac:dyDescent="0.2">
      <c r="B13" s="13" t="s">
        <v>20</v>
      </c>
      <c r="C13" s="14"/>
      <c r="D13" s="14"/>
      <c r="E13" s="14"/>
      <c r="F13" s="14"/>
      <c r="G13" s="14"/>
      <c r="H13" s="14"/>
      <c r="I13" s="14"/>
      <c r="J13" s="14"/>
      <c r="K13" s="14"/>
      <c r="L13" s="14"/>
      <c r="M13" s="15"/>
    </row>
    <row r="14" spans="1:13" x14ac:dyDescent="0.2">
      <c r="B14" s="13"/>
      <c r="C14" s="14"/>
      <c r="D14" s="14"/>
      <c r="E14" s="14"/>
      <c r="F14" s="14"/>
      <c r="G14" s="14"/>
      <c r="H14" s="14"/>
      <c r="I14" s="14"/>
      <c r="J14" s="14"/>
      <c r="K14" s="14"/>
      <c r="L14" s="14"/>
      <c r="M14" s="15"/>
    </row>
    <row r="15" spans="1:13" x14ac:dyDescent="0.2">
      <c r="B15" s="13"/>
      <c r="C15" s="14"/>
      <c r="D15" s="14"/>
      <c r="E15" s="14"/>
      <c r="F15" s="14"/>
      <c r="G15" s="14"/>
      <c r="H15" s="14"/>
      <c r="I15" s="14"/>
      <c r="J15" s="14"/>
      <c r="K15" s="14"/>
      <c r="L15" s="14"/>
      <c r="M15" s="15"/>
    </row>
    <row r="16" spans="1:13" x14ac:dyDescent="0.2">
      <c r="B16" s="13"/>
      <c r="C16" s="14"/>
      <c r="D16" s="14"/>
      <c r="E16" s="14"/>
      <c r="F16" s="14"/>
      <c r="G16" s="14"/>
      <c r="H16" s="14"/>
      <c r="I16" s="14"/>
      <c r="J16" s="14"/>
      <c r="K16" s="14"/>
      <c r="L16" s="14"/>
      <c r="M16" s="15"/>
    </row>
    <row r="17" spans="2:13" ht="16" thickBot="1" x14ac:dyDescent="0.25">
      <c r="B17" s="16"/>
      <c r="C17" s="17"/>
      <c r="D17" s="17"/>
      <c r="E17" s="17"/>
      <c r="F17" s="17"/>
      <c r="G17" s="17"/>
      <c r="H17" s="17"/>
      <c r="I17" s="17"/>
      <c r="J17" s="17"/>
      <c r="K17" s="17"/>
      <c r="L17" s="17"/>
      <c r="M17" s="18"/>
    </row>
    <row r="18" spans="2:13" x14ac:dyDescent="0.2">
      <c r="B18" s="26" t="s">
        <v>22</v>
      </c>
      <c r="C18" s="27"/>
      <c r="D18" s="27"/>
      <c r="E18" s="27"/>
    </row>
  </sheetData>
  <mergeCells count="34">
    <mergeCell ref="B18:E18"/>
    <mergeCell ref="B12:M12"/>
    <mergeCell ref="B13:M17"/>
    <mergeCell ref="B10:K10"/>
    <mergeCell ref="L10:M10"/>
    <mergeCell ref="B11:H11"/>
    <mergeCell ref="I11:J11"/>
    <mergeCell ref="L11:M11"/>
    <mergeCell ref="B9:K9"/>
    <mergeCell ref="L9:M9"/>
    <mergeCell ref="B7:E7"/>
    <mergeCell ref="F7:G7"/>
    <mergeCell ref="H7:K7"/>
    <mergeCell ref="L7:M7"/>
    <mergeCell ref="B8:E8"/>
    <mergeCell ref="F8:G8"/>
    <mergeCell ref="H8:K8"/>
    <mergeCell ref="L8:M8"/>
    <mergeCell ref="H5:K5"/>
    <mergeCell ref="L5:M5"/>
    <mergeCell ref="B6:E6"/>
    <mergeCell ref="F6:G6"/>
    <mergeCell ref="H6:K6"/>
    <mergeCell ref="L6:M6"/>
    <mergeCell ref="B5:E5"/>
    <mergeCell ref="F5:G5"/>
    <mergeCell ref="H4:K4"/>
    <mergeCell ref="B3:E4"/>
    <mergeCell ref="F3:G4"/>
    <mergeCell ref="L4:M4"/>
    <mergeCell ref="B1:M1"/>
    <mergeCell ref="B2:M2"/>
    <mergeCell ref="H3:K3"/>
    <mergeCell ref="L3:M3"/>
  </mergeCells>
  <conditionalFormatting sqref="F3:G4">
    <cfRule type="cellIs" dxfId="6" priority="7" operator="greaterThan">
      <formula>3000000</formula>
    </cfRule>
    <cfRule type="cellIs" dxfId="5" priority="8" operator="lessThan">
      <formula>150000</formula>
    </cfRule>
  </conditionalFormatting>
  <conditionalFormatting sqref="L10:M10">
    <cfRule type="cellIs" dxfId="4" priority="2" operator="greaterThan">
      <formula>0.7499</formula>
    </cfRule>
    <cfRule type="cellIs" dxfId="3" priority="6" operator="lessThan">
      <formula>0.7499</formula>
    </cfRule>
  </conditionalFormatting>
  <conditionalFormatting sqref="L10:M11">
    <cfRule type="cellIs" dxfId="2" priority="3" operator="equal">
      <formula>0.75</formula>
    </cfRule>
  </conditionalFormatting>
  <conditionalFormatting sqref="L11:M11">
    <cfRule type="cellIs" dxfId="1" priority="1" operator="greaterThan">
      <formula>0.75</formula>
    </cfRule>
    <cfRule type="cellIs" dxfId="0" priority="5" operator="lessThan">
      <formula>0.75</formula>
    </cfRule>
  </conditionalFormatting>
  <pageMargins left="0.7" right="0.7" top="0.75" bottom="0.75" header="0.3" footer="0.3"/>
  <pageSetup orientation="portrait" horizontalDpi="90" verticalDpi="9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A7EE7CB-C5BF-4E0B-B4E5-F450586F0607}">
          <x14:formula1>
            <xm:f>Sheet1!$D$2:$D$3</xm:f>
          </x14:formula1>
          <xm:sqref>K11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91DBF-1E30-47A9-B13B-B5DC2E24ACFA}">
  <dimension ref="D2:D3"/>
  <sheetViews>
    <sheetView workbookViewId="0">
      <selection activeCell="E5" sqref="E5"/>
    </sheetView>
  </sheetViews>
  <sheetFormatPr baseColWidth="10" defaultColWidth="8.83203125" defaultRowHeight="15" x14ac:dyDescent="0.2"/>
  <sheetData>
    <row r="2" spans="4:4" x14ac:dyDescent="0.2">
      <c r="D2" t="s">
        <v>0</v>
      </c>
    </row>
    <row r="3" spans="4:4" x14ac:dyDescent="0.2">
      <c r="D3" t="s">
        <v>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DSCR Cal.</vt: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Steffi Rehbein</dc:creator>
  <cp:lastModifiedBy>Chris Peebles</cp:lastModifiedBy>
  <dcterms:created xsi:type="dcterms:W3CDTF">2022-03-01T16:45:10Z</dcterms:created>
  <dcterms:modified xsi:type="dcterms:W3CDTF">2025-02-03T20:28:14Z</dcterms:modified>
</cp:coreProperties>
</file>